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ngreso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<sst xmlns="http://schemas.openxmlformats.org/spreadsheetml/2006/main" count="54" uniqueCount="48">
  <si>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EJECUCIÓN DEL PRESUPUESTO INSTITUCIONAL DE INGRESOS </t>
  </si>
  <si>
    <t>POR FUENTES DE FINANCIAMIENTO</t>
  </si>
  <si>
    <t>A NIVEL DE CATEGORÍA Y GRUPO GENÉRICO DEL INGRESO</t>
  </si>
  <si>
    <t>(EN NUEVOS SOLES)</t>
  </si>
  <si>
    <t>Categoría del Ingreso</t>
  </si>
  <si>
    <t>Presupuesto</t>
  </si>
  <si>
    <t>Institucional</t>
  </si>
  <si>
    <t>Modificado</t>
  </si>
  <si>
    <t>Avance</t>
  </si>
  <si>
    <t>Porcentual</t>
  </si>
  <si>
    <t>del PIM</t>
  </si>
  <si>
    <t>Estructura</t>
  </si>
  <si>
    <t>del Ingreso</t>
  </si>
  <si>
    <t>       Grupo Genérico del Ingreso</t>
  </si>
  <si>
    <t>                   Denominación</t>
  </si>
  <si>
    <t>09 RECURSOS DIRECTAMENTE RECAUDADOS</t>
  </si>
  <si>
    <t>1.0.0</t>
  </si>
  <si>
    <t>INGRESOS CORRIENTES</t>
  </si>
  <si>
    <t>1.2.0</t>
  </si>
  <si>
    <t>1.4.0</t>
  </si>
  <si>
    <t>Venta de Bienes</t>
  </si>
  <si>
    <t>1.5.0</t>
  </si>
  <si>
    <t>Prestación de Servicios</t>
  </si>
  <si>
    <t>1.7.0</t>
  </si>
  <si>
    <t>Multas, Sanciones y Otros</t>
  </si>
  <si>
    <t>1.8.0</t>
  </si>
  <si>
    <t>Otros Ingresos Corrientes</t>
  </si>
  <si>
    <t>4.0.0</t>
  </si>
  <si>
    <t>FINANCIAMIENTO</t>
  </si>
  <si>
    <t>4.2.0</t>
  </si>
  <si>
    <t>13 DONACIONES Y TRANSFERENCIAS</t>
  </si>
  <si>
    <t>3.0.0</t>
  </si>
  <si>
    <t>TRANSFERENCIAS</t>
  </si>
  <si>
    <t>3.1.0</t>
  </si>
  <si>
    <t>Saldo de Balance</t>
  </si>
  <si>
    <t>IV Trimestre</t>
  </si>
  <si>
    <t>TOTAL</t>
  </si>
  <si>
    <t>A) PRESUPUESTO</t>
  </si>
  <si>
    <t>Transferencias</t>
  </si>
  <si>
    <t>Tasas</t>
  </si>
  <si>
    <t>Saldo de Balance 1/</t>
  </si>
  <si>
    <t>1/ Ingreso destinado al financiamiento de los proyectos "Modernización del Sistema de Contrataciones para mejorar su eficiencia a nivel nacional" y Ampliación de Areas de la Sede Institucional del CONSUCODE para mejorar el servicio a usuarios, aprobados por el SNIP. </t>
  </si>
  <si>
    <t>Recaudación/Obtención</t>
  </si>
  <si>
    <t>I Trimestre</t>
  </si>
  <si>
    <t>II Trimestre</t>
  </si>
  <si>
    <t>III Trimestre</t>
  </si>
  <si>
    <t>Apertura</t>
  </si>
  <si>
    <t>AL I TRIMESTRE DEL AÑO FISCAL 2008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</si>
</sst>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\ ###\ ##0;\-#\ ###\ ##0"/>
    <numFmt numFmtId="177" formatCode="_(* #,##0_);_(* \(#,##0\);_(* &quot;-&quot;??_);_(@_)"/>
    <numFmt numFmtId="178" formatCode="#,##0.0"/>
  </numFmts>
  <fonts count="44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horizontal="right" wrapText="1"/>
    </xf>
    <xf numFmtId="10" fontId="3" fillId="34" borderId="13" xfId="0" applyNumberFormat="1" applyFont="1" applyFill="1" applyBorder="1" applyAlignment="1">
      <alignment horizontal="right" wrapText="1"/>
    </xf>
    <xf numFmtId="10" fontId="3" fillId="34" borderId="14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3" xfId="0" applyNumberFormat="1" applyFont="1" applyBorder="1" applyAlignment="1">
      <alignment horizontal="right" wrapText="1"/>
    </xf>
    <xf numFmtId="10" fontId="4" fillId="0" borderId="13" xfId="0" applyNumberFormat="1" applyFont="1" applyBorder="1" applyAlignment="1">
      <alignment horizontal="right" wrapText="1"/>
    </xf>
    <xf numFmtId="10" fontId="4" fillId="0" borderId="14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10" fontId="2" fillId="0" borderId="13" xfId="0" applyNumberFormat="1" applyFont="1" applyBorder="1" applyAlignment="1">
      <alignment horizontal="right" wrapText="1"/>
    </xf>
    <xf numFmtId="10" fontId="2" fillId="0" borderId="14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10" fontId="2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3" fontId="3" fillId="34" borderId="19" xfId="0" applyNumberFormat="1" applyFont="1" applyFill="1" applyBorder="1" applyAlignment="1">
      <alignment horizontal="right" vertical="center" wrapText="1"/>
    </xf>
    <xf numFmtId="10" fontId="3" fillId="34" borderId="19" xfId="0" applyNumberFormat="1" applyFont="1" applyFill="1" applyBorder="1" applyAlignment="1">
      <alignment horizontal="right" vertical="center" wrapText="1"/>
    </xf>
    <xf numFmtId="10" fontId="3" fillId="34" borderId="20" xfId="0" applyNumberFormat="1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3" fontId="3" fillId="34" borderId="2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3" fontId="3" fillId="34" borderId="15" xfId="0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3" fillId="33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34" borderId="26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4" fillId="33" borderId="28" xfId="0" applyFont="1" applyFill="1" applyBorder="1" applyAlignment="1">
      <alignment vertical="center" wrapText="1"/>
    </xf>
    <xf numFmtId="3" fontId="4" fillId="33" borderId="29" xfId="0" applyNumberFormat="1" applyFont="1" applyFill="1" applyBorder="1" applyAlignment="1">
      <alignment horizontal="right" vertical="center" wrapText="1"/>
    </xf>
    <xf numFmtId="3" fontId="4" fillId="33" borderId="30" xfId="0" applyNumberFormat="1" applyFont="1" applyFill="1" applyBorder="1" applyAlignment="1">
      <alignment horizontal="right" vertical="center" wrapText="1"/>
    </xf>
    <xf numFmtId="10" fontId="4" fillId="33" borderId="30" xfId="0" applyNumberFormat="1" applyFont="1" applyFill="1" applyBorder="1" applyAlignment="1">
      <alignment horizontal="right" vertical="center" wrapText="1"/>
    </xf>
    <xf numFmtId="10" fontId="4" fillId="33" borderId="3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33" borderId="36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3" fillId="33" borderId="30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4" borderId="1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33" borderId="38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0" zoomScaleNormal="110" zoomScalePageLayoutView="0" workbookViewId="0" topLeftCell="B1">
      <pane xSplit="3" topLeftCell="E1" activePane="topRight" state="frozen"/>
      <selection pane="topLeft" activeCell="B10" sqref="B10"/>
      <selection pane="topRight" activeCell="A6" sqref="A6:L6"/>
    </sheetView>
  </sheetViews>
  <sheetFormatPr defaultColWidth="11.421875" defaultRowHeight="12.75"/>
  <cols>
    <col min="1" max="1" width="3.00390625" style="0" customWidth="1"/>
    <col min="2" max="2" width="5.00390625" style="0" customWidth="1"/>
    <col min="3" max="3" width="30.140625" style="0" customWidth="1"/>
    <col min="4" max="4" width="11.57421875" style="0" hidden="1" customWidth="1"/>
    <col min="6" max="9" width="9.421875" style="0" customWidth="1"/>
    <col min="10" max="11" width="9.8515625" style="0" bestFit="1" customWidth="1"/>
    <col min="12" max="12" width="10.140625" style="0" bestFit="1" customWidth="1"/>
  </cols>
  <sheetData>
    <row r="1" ht="12.75">
      <c r="A1" s="27" t="s">
        <v>37</v>
      </c>
    </row>
    <row r="3" spans="1:12" ht="12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 customHeight="1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 customHeight="1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2.7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2.7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3.5" thickBot="1">
      <c r="A8" s="71"/>
      <c r="B8" s="71"/>
      <c r="C8" s="71"/>
      <c r="D8" s="72"/>
      <c r="E8" s="71"/>
      <c r="F8" s="72"/>
      <c r="G8" s="72"/>
      <c r="H8" s="72"/>
      <c r="I8" s="72"/>
      <c r="J8" s="72"/>
      <c r="K8" s="71"/>
      <c r="L8" s="71"/>
    </row>
    <row r="9" spans="1:12" ht="13.5" customHeight="1" thickBot="1">
      <c r="A9" s="73" t="s">
        <v>4</v>
      </c>
      <c r="B9" s="74"/>
      <c r="C9" s="74"/>
      <c r="D9" s="34" t="s">
        <v>5</v>
      </c>
      <c r="E9" s="32" t="s">
        <v>5</v>
      </c>
      <c r="F9" s="57" t="s">
        <v>42</v>
      </c>
      <c r="G9" s="58"/>
      <c r="H9" s="58"/>
      <c r="I9" s="58"/>
      <c r="J9" s="59"/>
      <c r="K9" s="32" t="s">
        <v>8</v>
      </c>
      <c r="L9" s="2" t="s">
        <v>11</v>
      </c>
    </row>
    <row r="10" spans="1:12" ht="12.75">
      <c r="A10" s="75" t="s">
        <v>13</v>
      </c>
      <c r="B10" s="76"/>
      <c r="C10" s="76"/>
      <c r="D10" s="43" t="s">
        <v>6</v>
      </c>
      <c r="E10" s="33" t="s">
        <v>6</v>
      </c>
      <c r="F10" s="60" t="s">
        <v>43</v>
      </c>
      <c r="G10" s="60" t="s">
        <v>44</v>
      </c>
      <c r="H10" s="60" t="s">
        <v>45</v>
      </c>
      <c r="I10" s="60" t="s">
        <v>35</v>
      </c>
      <c r="J10" s="1" t="s">
        <v>36</v>
      </c>
      <c r="K10" s="1" t="s">
        <v>9</v>
      </c>
      <c r="L10" s="3" t="s">
        <v>9</v>
      </c>
    </row>
    <row r="11" spans="1:12" ht="13.5" thickBot="1">
      <c r="A11" s="67" t="s">
        <v>14</v>
      </c>
      <c r="B11" s="68"/>
      <c r="C11" s="68"/>
      <c r="D11" s="43" t="s">
        <v>46</v>
      </c>
      <c r="E11" s="33" t="s">
        <v>7</v>
      </c>
      <c r="F11" s="61"/>
      <c r="G11" s="61"/>
      <c r="H11" s="61"/>
      <c r="I11" s="61"/>
      <c r="J11" s="1"/>
      <c r="K11" s="1" t="s">
        <v>10</v>
      </c>
      <c r="L11" s="3" t="s">
        <v>12</v>
      </c>
    </row>
    <row r="12" spans="1:12" s="28" customFormat="1" ht="12.75">
      <c r="A12" s="69" t="s">
        <v>15</v>
      </c>
      <c r="B12" s="70"/>
      <c r="C12" s="70"/>
      <c r="D12" s="44">
        <f>+D13+D20</f>
        <v>0</v>
      </c>
      <c r="E12" s="35">
        <f>+E13+E20</f>
        <v>34235651</v>
      </c>
      <c r="F12" s="29">
        <f>+F13+F20</f>
        <v>56751370.57</v>
      </c>
      <c r="G12" s="29">
        <f>+G13+G20</f>
        <v>0</v>
      </c>
      <c r="H12" s="29">
        <f>+H13+H20</f>
        <v>0</v>
      </c>
      <c r="I12" s="29">
        <f>+I13+I20</f>
        <v>0</v>
      </c>
      <c r="J12" s="29">
        <f>SUM(F12:I12)</f>
        <v>56751370.57</v>
      </c>
      <c r="K12" s="30">
        <f>+J12/E12</f>
        <v>1.6576688017412025</v>
      </c>
      <c r="L12" s="31">
        <f>+J12/$J$29</f>
        <v>1</v>
      </c>
    </row>
    <row r="13" spans="1:12" ht="12.75">
      <c r="A13" s="12"/>
      <c r="B13" s="8" t="s">
        <v>16</v>
      </c>
      <c r="C13" s="8" t="s">
        <v>17</v>
      </c>
      <c r="D13" s="45">
        <f aca="true" t="shared" si="0" ref="D13:I13">SUM(D14:D18)</f>
        <v>0</v>
      </c>
      <c r="E13" s="36">
        <f t="shared" si="0"/>
        <v>26687712</v>
      </c>
      <c r="F13" s="9">
        <f t="shared" si="0"/>
        <v>12220096.81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>SUM(F13:I13)</f>
        <v>12220096.81</v>
      </c>
      <c r="K13" s="10">
        <f>+J13/E13</f>
        <v>0.4578922618019859</v>
      </c>
      <c r="L13" s="11">
        <f>+J13/$J$29</f>
        <v>0.21532690201599833</v>
      </c>
    </row>
    <row r="14" spans="1:12" ht="12.75">
      <c r="A14" s="12"/>
      <c r="B14" s="13" t="s">
        <v>18</v>
      </c>
      <c r="C14" s="13" t="s">
        <v>39</v>
      </c>
      <c r="D14" s="46"/>
      <c r="E14" s="37">
        <v>24139939</v>
      </c>
      <c r="F14" s="14">
        <v>10787793.6</v>
      </c>
      <c r="G14" s="14"/>
      <c r="H14" s="14"/>
      <c r="I14" s="14"/>
      <c r="J14" s="14">
        <f>SUM(F14:I14)</f>
        <v>10787793.6</v>
      </c>
      <c r="K14" s="15">
        <f>+J14/E14</f>
        <v>0.4468857025695052</v>
      </c>
      <c r="L14" s="16">
        <f>+J14/$J$29</f>
        <v>0.190088688460727</v>
      </c>
    </row>
    <row r="15" spans="1:12" ht="12.75">
      <c r="A15" s="12"/>
      <c r="B15" s="13" t="s">
        <v>19</v>
      </c>
      <c r="C15" s="13" t="s">
        <v>20</v>
      </c>
      <c r="D15" s="46"/>
      <c r="E15" s="37">
        <v>58825</v>
      </c>
      <c r="F15" s="14">
        <v>19277.64</v>
      </c>
      <c r="G15" s="14"/>
      <c r="H15" s="14"/>
      <c r="I15" s="14"/>
      <c r="J15" s="14">
        <f aca="true" t="shared" si="1" ref="J15:J29">SUM(F15:I15)</f>
        <v>19277.64</v>
      </c>
      <c r="K15" s="15">
        <f>+J15/E15</f>
        <v>0.3277116872078198</v>
      </c>
      <c r="L15" s="16">
        <f>+J15/$J$29</f>
        <v>0.00033968589315780466</v>
      </c>
    </row>
    <row r="16" spans="1:12" ht="12.75">
      <c r="A16" s="12"/>
      <c r="B16" s="13" t="s">
        <v>21</v>
      </c>
      <c r="C16" s="13" t="s">
        <v>22</v>
      </c>
      <c r="D16" s="46"/>
      <c r="E16" s="37">
        <v>1091332</v>
      </c>
      <c r="F16" s="14">
        <v>340508.75</v>
      </c>
      <c r="G16" s="14"/>
      <c r="H16" s="14"/>
      <c r="I16" s="14"/>
      <c r="J16" s="14">
        <f t="shared" si="1"/>
        <v>340508.75</v>
      </c>
      <c r="K16" s="15">
        <f>+J16/E16</f>
        <v>0.312012064156462</v>
      </c>
      <c r="L16" s="16">
        <f>+J16/$J$29</f>
        <v>0.006000009278718641</v>
      </c>
    </row>
    <row r="17" spans="1:12" ht="12.75">
      <c r="A17" s="12"/>
      <c r="B17" s="13" t="s">
        <v>23</v>
      </c>
      <c r="C17" s="13" t="s">
        <v>24</v>
      </c>
      <c r="D17" s="46"/>
      <c r="E17" s="37">
        <v>1397616</v>
      </c>
      <c r="F17" s="14">
        <v>1072444.18</v>
      </c>
      <c r="G17" s="14"/>
      <c r="H17" s="14"/>
      <c r="I17" s="14"/>
      <c r="J17" s="14">
        <f t="shared" si="1"/>
        <v>1072444.18</v>
      </c>
      <c r="K17" s="15">
        <f>+J17/E17</f>
        <v>0.7673382245194674</v>
      </c>
      <c r="L17" s="16">
        <f>+J17/$J$29</f>
        <v>0.018897238414307425</v>
      </c>
    </row>
    <row r="18" spans="1:12" ht="12.75">
      <c r="A18" s="12"/>
      <c r="B18" s="13" t="s">
        <v>25</v>
      </c>
      <c r="C18" s="13" t="s">
        <v>26</v>
      </c>
      <c r="D18" s="46"/>
      <c r="E18" s="37"/>
      <c r="F18" s="14">
        <v>72.64</v>
      </c>
      <c r="G18" s="14"/>
      <c r="H18" s="14"/>
      <c r="I18" s="14"/>
      <c r="J18" s="14">
        <f t="shared" si="1"/>
        <v>72.64</v>
      </c>
      <c r="K18" s="15" t="e">
        <f>+J18/E18</f>
        <v>#DIV/0!</v>
      </c>
      <c r="L18" s="16">
        <f>+J18/$J$29</f>
        <v>1.2799690874496532E-06</v>
      </c>
    </row>
    <row r="19" spans="1:12" ht="8.25" customHeight="1">
      <c r="A19" s="7"/>
      <c r="B19" s="8"/>
      <c r="C19" s="8"/>
      <c r="D19" s="45"/>
      <c r="E19" s="39"/>
      <c r="F19" s="20"/>
      <c r="G19" s="20"/>
      <c r="H19" s="20"/>
      <c r="I19" s="20"/>
      <c r="J19" s="20"/>
      <c r="K19" s="20"/>
      <c r="L19" s="21"/>
    </row>
    <row r="20" spans="1:12" ht="12.75">
      <c r="A20" s="7"/>
      <c r="B20" s="8" t="s">
        <v>27</v>
      </c>
      <c r="C20" s="8" t="s">
        <v>28</v>
      </c>
      <c r="D20" s="45">
        <f>+D21</f>
        <v>0</v>
      </c>
      <c r="E20" s="36">
        <f>+E21</f>
        <v>7547939</v>
      </c>
      <c r="F20" s="9">
        <f>+F21</f>
        <v>44531273.76</v>
      </c>
      <c r="G20" s="9">
        <f>SUM(G21)</f>
        <v>0</v>
      </c>
      <c r="H20" s="9">
        <f>SUM(H21)</f>
        <v>0</v>
      </c>
      <c r="I20" s="9"/>
      <c r="J20" s="9">
        <f t="shared" si="1"/>
        <v>44531273.76</v>
      </c>
      <c r="K20" s="10">
        <f>+J20/E20</f>
        <v>5.899792481099807</v>
      </c>
      <c r="L20" s="11">
        <f>+J20/$J$29</f>
        <v>0.7846730979840016</v>
      </c>
    </row>
    <row r="21" spans="1:12" ht="12.75">
      <c r="A21" s="12"/>
      <c r="B21" s="13" t="s">
        <v>29</v>
      </c>
      <c r="C21" s="13" t="s">
        <v>40</v>
      </c>
      <c r="D21" s="46"/>
      <c r="E21" s="37">
        <v>7547939</v>
      </c>
      <c r="F21" s="14">
        <v>44531273.76</v>
      </c>
      <c r="G21" s="14"/>
      <c r="H21" s="14"/>
      <c r="I21" s="14"/>
      <c r="J21" s="14">
        <f t="shared" si="1"/>
        <v>44531273.76</v>
      </c>
      <c r="K21" s="15">
        <f>+J21/E21</f>
        <v>5.899792481099807</v>
      </c>
      <c r="L21" s="16">
        <f>+J21/$J$29</f>
        <v>0.7846730979840016</v>
      </c>
    </row>
    <row r="22" spans="1:12" ht="12.75">
      <c r="A22" s="12"/>
      <c r="B22" s="13"/>
      <c r="C22" s="13"/>
      <c r="D22" s="46"/>
      <c r="E22" s="38"/>
      <c r="F22" s="17"/>
      <c r="G22" s="17"/>
      <c r="H22" s="17"/>
      <c r="I22" s="17"/>
      <c r="J22" s="17"/>
      <c r="K22" s="17"/>
      <c r="L22" s="18"/>
    </row>
    <row r="23" spans="1:12" ht="12.75">
      <c r="A23" s="62" t="s">
        <v>30</v>
      </c>
      <c r="B23" s="63"/>
      <c r="C23" s="63"/>
      <c r="D23" s="47"/>
      <c r="E23" s="40"/>
      <c r="F23" s="4">
        <f>+F24+F27</f>
        <v>0</v>
      </c>
      <c r="G23" s="4">
        <f>+G24+G27</f>
        <v>0</v>
      </c>
      <c r="H23" s="4">
        <f>+H24+H27</f>
        <v>0</v>
      </c>
      <c r="I23" s="4">
        <f>+I24+I27</f>
        <v>0</v>
      </c>
      <c r="J23" s="4">
        <f t="shared" si="1"/>
        <v>0</v>
      </c>
      <c r="K23" s="5"/>
      <c r="L23" s="6">
        <f>+J23/$J$29</f>
        <v>0</v>
      </c>
    </row>
    <row r="24" spans="1:12" ht="12.75">
      <c r="A24" s="12"/>
      <c r="B24" s="8" t="s">
        <v>31</v>
      </c>
      <c r="C24" s="8" t="s">
        <v>32</v>
      </c>
      <c r="D24" s="45"/>
      <c r="E24" s="36"/>
      <c r="F24" s="9"/>
      <c r="G24" s="9"/>
      <c r="H24" s="9"/>
      <c r="I24" s="9"/>
      <c r="J24" s="9">
        <f t="shared" si="1"/>
        <v>0</v>
      </c>
      <c r="K24" s="10"/>
      <c r="L24" s="11">
        <f>+J24/$J$29</f>
        <v>0</v>
      </c>
    </row>
    <row r="25" spans="1:12" ht="12.75">
      <c r="A25" s="12"/>
      <c r="B25" s="13" t="s">
        <v>33</v>
      </c>
      <c r="C25" s="13" t="s">
        <v>38</v>
      </c>
      <c r="D25" s="46"/>
      <c r="E25" s="37"/>
      <c r="F25" s="14"/>
      <c r="G25" s="14"/>
      <c r="H25" s="14"/>
      <c r="I25" s="14"/>
      <c r="J25" s="14">
        <f t="shared" si="1"/>
        <v>0</v>
      </c>
      <c r="K25" s="15"/>
      <c r="L25" s="16">
        <f>+J25/$J$29</f>
        <v>0</v>
      </c>
    </row>
    <row r="26" spans="1:12" ht="6.75" customHeight="1">
      <c r="A26" s="7"/>
      <c r="B26" s="8"/>
      <c r="C26" s="8"/>
      <c r="D26" s="45"/>
      <c r="E26" s="39"/>
      <c r="F26" s="20"/>
      <c r="G26" s="20"/>
      <c r="H26" s="20"/>
      <c r="I26" s="20"/>
      <c r="J26" s="20"/>
      <c r="K26" s="20"/>
      <c r="L26" s="21"/>
    </row>
    <row r="27" spans="1:12" ht="12.75">
      <c r="A27" s="12"/>
      <c r="B27" s="8" t="s">
        <v>27</v>
      </c>
      <c r="C27" s="8" t="s">
        <v>28</v>
      </c>
      <c r="D27" s="45"/>
      <c r="E27" s="41"/>
      <c r="F27" s="9">
        <f>+F28</f>
        <v>0</v>
      </c>
      <c r="G27" s="9">
        <f>SUM(G28)</f>
        <v>0</v>
      </c>
      <c r="H27" s="9">
        <f>SUM(H28)</f>
        <v>0</v>
      </c>
      <c r="I27" s="9"/>
      <c r="J27" s="9">
        <f t="shared" si="1"/>
        <v>0</v>
      </c>
      <c r="K27" s="19"/>
      <c r="L27" s="11">
        <f>+J27/$J$29</f>
        <v>0</v>
      </c>
    </row>
    <row r="28" spans="1:12" ht="13.5" thickBot="1">
      <c r="A28" s="22"/>
      <c r="B28" s="23" t="s">
        <v>29</v>
      </c>
      <c r="C28" s="23" t="s">
        <v>34</v>
      </c>
      <c r="D28" s="48"/>
      <c r="E28" s="42"/>
      <c r="F28" s="25"/>
      <c r="G28" s="25"/>
      <c r="H28" s="25"/>
      <c r="I28" s="25"/>
      <c r="J28" s="25">
        <f t="shared" si="1"/>
        <v>0</v>
      </c>
      <c r="K28" s="24"/>
      <c r="L28" s="26">
        <f>+J28/$J$29</f>
        <v>0</v>
      </c>
    </row>
    <row r="29" spans="1:12" s="28" customFormat="1" ht="13.5" thickBot="1">
      <c r="A29" s="64"/>
      <c r="B29" s="65"/>
      <c r="C29" s="65"/>
      <c r="D29" s="49">
        <f>+D12+D23</f>
        <v>0</v>
      </c>
      <c r="E29" s="50">
        <f>+E12+E23</f>
        <v>34235651</v>
      </c>
      <c r="F29" s="51">
        <f>+F12+F23</f>
        <v>56751370.57</v>
      </c>
      <c r="G29" s="51">
        <f>+G12+G23</f>
        <v>0</v>
      </c>
      <c r="H29" s="51">
        <f>+H12+H23</f>
        <v>0</v>
      </c>
      <c r="I29" s="51">
        <f>+I12+I23</f>
        <v>0</v>
      </c>
      <c r="J29" s="51">
        <f t="shared" si="1"/>
        <v>56751370.57</v>
      </c>
      <c r="K29" s="52">
        <f>+J29/E29</f>
        <v>1.6576688017412025</v>
      </c>
      <c r="L29" s="53">
        <f>+J29/$J$29</f>
        <v>1</v>
      </c>
    </row>
    <row r="30" spans="1:12" ht="18" customHeight="1">
      <c r="A30" s="54" t="s">
        <v>41</v>
      </c>
      <c r="B30" s="54"/>
      <c r="C30" s="54"/>
      <c r="D30" s="55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sheetProtection/>
  <mergeCells count="20">
    <mergeCell ref="A3:L3"/>
    <mergeCell ref="A4:L4"/>
    <mergeCell ref="A5:L5"/>
    <mergeCell ref="A6:L6"/>
    <mergeCell ref="A11:C11"/>
    <mergeCell ref="A12:C12"/>
    <mergeCell ref="A7:L7"/>
    <mergeCell ref="A8:L8"/>
    <mergeCell ref="A9:C9"/>
    <mergeCell ref="A10:C10"/>
    <mergeCell ref="A30:L30"/>
    <mergeCell ref="A31:L31"/>
    <mergeCell ref="A32:L32"/>
    <mergeCell ref="F9:J9"/>
    <mergeCell ref="F10:F11"/>
    <mergeCell ref="G10:G11"/>
    <mergeCell ref="H10:H11"/>
    <mergeCell ref="I10:I11"/>
    <mergeCell ref="A23:C23"/>
    <mergeCell ref="A29:C29"/>
  </mergeCells>
  <printOptions horizontalCentered="1" verticalCentered="1"/>
  <pageMargins left="0.7874015748031497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mtaboada</dc:creator>
  <cp:keywords/>
  <dc:description/>
  <cp:lastModifiedBy>mtaboada</cp:lastModifiedBy>
  <cp:lastPrinted>2008-01-25T00:42:24Z</cp:lastPrinted>
  <dcterms:created xsi:type="dcterms:W3CDTF">2007-04-27T19:33:12Z</dcterms:created>
  <dcterms:modified xsi:type="dcterms:W3CDTF">2008-04-30T23:08:57Z</dcterms:modified>
  <cp:category/>
  <cp:version/>
  <cp:contentType/>
  <cp:contentStatus/>
</cp:coreProperties>
</file>